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M6" i="1"/>
  <c r="O13" i="1"/>
  <c r="O17" i="1"/>
  <c r="O20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H13" i="1"/>
  <c r="H17" i="1"/>
  <c r="G13" i="1"/>
  <c r="G17" i="1"/>
  <c r="F13" i="1"/>
  <c r="F17" i="1"/>
  <c r="E13" i="1"/>
  <c r="E17" i="1"/>
  <c r="D14" i="1"/>
  <c r="N17" i="1"/>
  <c r="K17" i="1"/>
  <c r="L17" i="1"/>
  <c r="M17" i="1"/>
  <c r="I20" i="1"/>
  <c r="G20" i="1"/>
  <c r="K20" i="1" s="1"/>
  <c r="F20" i="1"/>
  <c r="H20" i="1"/>
  <c r="E20" i="1"/>
  <c r="M20" i="1"/>
  <c r="L20" i="1"/>
</calcChain>
</file>

<file path=xl/sharedStrings.xml><?xml version="1.0" encoding="utf-8"?>
<sst xmlns="http://schemas.openxmlformats.org/spreadsheetml/2006/main" count="80" uniqueCount="55">
  <si>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</si>
  <si>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</si>
  <si>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</si>
  <si>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</si>
  <si>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</si>
  <si>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</si>
  <si>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</si>
  <si>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</si>
  <si>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</si>
  <si>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</si>
  <si>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</si>
  <si>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</si>
  <si>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</si>
  <si>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</si>
  <si>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</si>
  <si>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</si>
  <si>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</si>
  <si>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</si>
  <si>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</si>
  <si>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</si>
  <si>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</si>
  <si>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</si>
  <si>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</si>
  <si>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</si>
  <si>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</si>
  <si>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</si>
  <si>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</si>
  <si>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</si>
  <si>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</si>
  <si>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</si>
  <si>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</si>
  <si>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</si>
  <si>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</si>
  <si>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</si>
  <si>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</si>
  <si>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Tarja Lammassaari</t>
  </si>
  <si>
    <t>6.</t>
  </si>
  <si>
    <t>UPV</t>
  </si>
  <si>
    <t>----</t>
  </si>
  <si>
    <t>5.</t>
  </si>
  <si>
    <t>1965</t>
  </si>
  <si>
    <t>UPV = Ulvilan Pesä-Veikot  (1957)</t>
  </si>
  <si>
    <t>ENSIMMÄISET</t>
  </si>
  <si>
    <t>Ottelu</t>
  </si>
  <si>
    <t>1.  ottelu</t>
  </si>
  <si>
    <t xml:space="preserve">  19 v   2 kk 12 pv</t>
  </si>
  <si>
    <t>Lyöty juoksu</t>
  </si>
  <si>
    <t>Tuotu juoksu</t>
  </si>
  <si>
    <t>Kunnari</t>
  </si>
  <si>
    <t>07.05. 1989  ViU - UPV  7-3</t>
  </si>
  <si>
    <t>ykkössarja</t>
  </si>
  <si>
    <t>Fera</t>
  </si>
  <si>
    <t>ykköspesis</t>
  </si>
  <si>
    <t>Fera = Fera, Rauma (1958)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</si>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</sst>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1987</v>
      </c>
      <c r="C4" s="84"/>
      <c r="D4" s="85" t="s">
        <v>37</v>
      </c>
      <c r="E4" s="84"/>
      <c r="F4" s="86" t="s">
        <v>50</v>
      </c>
      <c r="G4" s="87"/>
      <c r="H4" s="88"/>
      <c r="I4" s="84"/>
      <c r="J4" s="84"/>
      <c r="K4" s="84"/>
      <c r="L4" s="84"/>
      <c r="M4" s="84"/>
      <c r="N4" s="8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1988</v>
      </c>
      <c r="C5" s="84"/>
      <c r="D5" s="85" t="s">
        <v>37</v>
      </c>
      <c r="E5" s="84"/>
      <c r="F5" s="86" t="s">
        <v>50</v>
      </c>
      <c r="G5" s="87"/>
      <c r="H5" s="88"/>
      <c r="I5" s="84"/>
      <c r="J5" s="84"/>
      <c r="K5" s="84"/>
      <c r="L5" s="84"/>
      <c r="M5" s="89"/>
      <c r="N5" s="84"/>
      <c r="O5" s="25"/>
      <c r="P5" s="62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 t="s">
        <v>36</v>
      </c>
      <c r="D6" s="29" t="s">
        <v>37</v>
      </c>
      <c r="E6" s="27">
        <v>18</v>
      </c>
      <c r="F6" s="27">
        <v>0</v>
      </c>
      <c r="G6" s="27">
        <v>6</v>
      </c>
      <c r="H6" s="27">
        <v>2</v>
      </c>
      <c r="I6" s="27">
        <v>33</v>
      </c>
      <c r="J6" s="27">
        <v>9</v>
      </c>
      <c r="K6" s="27">
        <v>9</v>
      </c>
      <c r="L6" s="27">
        <v>9</v>
      </c>
      <c r="M6" s="27">
        <f>PRODUCT(F6+G6)</f>
        <v>6</v>
      </c>
      <c r="N6" s="60" t="s">
        <v>38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 t="s">
        <v>39</v>
      </c>
      <c r="D7" s="29" t="s">
        <v>37</v>
      </c>
      <c r="E7" s="27">
        <v>22</v>
      </c>
      <c r="F7" s="27">
        <v>3</v>
      </c>
      <c r="G7" s="27">
        <v>23</v>
      </c>
      <c r="H7" s="27">
        <v>10</v>
      </c>
      <c r="I7" s="27">
        <v>77</v>
      </c>
      <c r="J7" s="27">
        <v>11</v>
      </c>
      <c r="K7" s="27">
        <v>20</v>
      </c>
      <c r="L7" s="27">
        <v>20</v>
      </c>
      <c r="M7" s="27">
        <f>SUM(F7+G7)</f>
        <v>26</v>
      </c>
      <c r="N7" s="61">
        <v>0.503</v>
      </c>
      <c r="O7" s="37"/>
      <c r="P7" s="62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/>
      <c r="D8" s="42"/>
      <c r="E8" s="27"/>
      <c r="F8" s="27"/>
      <c r="G8" s="27"/>
      <c r="H8" s="27"/>
      <c r="I8" s="27"/>
      <c r="J8" s="27"/>
      <c r="K8" s="27"/>
      <c r="L8" s="27"/>
      <c r="M8" s="27"/>
      <c r="N8" s="61"/>
      <c r="O8" s="37"/>
      <c r="P8" s="62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1992</v>
      </c>
      <c r="C9" s="27"/>
      <c r="D9" s="42"/>
      <c r="E9" s="27"/>
      <c r="F9" s="27"/>
      <c r="G9" s="27"/>
      <c r="H9" s="27"/>
      <c r="I9" s="27"/>
      <c r="J9" s="27"/>
      <c r="K9" s="27"/>
      <c r="L9" s="27"/>
      <c r="M9" s="27"/>
      <c r="N9" s="61"/>
      <c r="O9" s="37"/>
      <c r="P9" s="62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92">
        <v>1993</v>
      </c>
      <c r="C10" s="92"/>
      <c r="D10" s="93" t="s">
        <v>51</v>
      </c>
      <c r="E10" s="92"/>
      <c r="F10" s="94" t="s">
        <v>54</v>
      </c>
      <c r="G10" s="95"/>
      <c r="H10" s="96"/>
      <c r="I10" s="92"/>
      <c r="J10" s="92"/>
      <c r="K10" s="92"/>
      <c r="L10" s="92"/>
      <c r="M10" s="92"/>
      <c r="N10" s="97"/>
      <c r="O10" s="37"/>
      <c r="P10" s="62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4">
        <v>1994</v>
      </c>
      <c r="C11" s="84"/>
      <c r="D11" s="90" t="s">
        <v>51</v>
      </c>
      <c r="E11" s="84"/>
      <c r="F11" s="85" t="s">
        <v>52</v>
      </c>
      <c r="G11" s="89"/>
      <c r="H11" s="88"/>
      <c r="I11" s="84"/>
      <c r="J11" s="84"/>
      <c r="K11" s="84"/>
      <c r="L11" s="84"/>
      <c r="M11" s="84"/>
      <c r="N11" s="91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4">
        <v>1995</v>
      </c>
      <c r="C12" s="84"/>
      <c r="D12" s="90" t="s">
        <v>51</v>
      </c>
      <c r="E12" s="84"/>
      <c r="F12" s="85" t="s">
        <v>52</v>
      </c>
      <c r="G12" s="89"/>
      <c r="H12" s="88"/>
      <c r="I12" s="84"/>
      <c r="J12" s="84"/>
      <c r="K12" s="84"/>
      <c r="L12" s="84"/>
      <c r="M12" s="84"/>
      <c r="N12" s="91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SUM(E6:E7)</f>
        <v>40</v>
      </c>
      <c r="F13" s="19">
        <f t="shared" si="0"/>
        <v>3</v>
      </c>
      <c r="G13" s="19">
        <f t="shared" si="0"/>
        <v>29</v>
      </c>
      <c r="H13" s="19">
        <f t="shared" si="0"/>
        <v>12</v>
      </c>
      <c r="I13" s="19">
        <f t="shared" si="0"/>
        <v>110</v>
      </c>
      <c r="J13" s="19">
        <f t="shared" si="0"/>
        <v>20</v>
      </c>
      <c r="K13" s="19">
        <f t="shared" si="0"/>
        <v>29</v>
      </c>
      <c r="L13" s="19">
        <f t="shared" si="0"/>
        <v>29</v>
      </c>
      <c r="M13" s="19">
        <f t="shared" si="0"/>
        <v>32</v>
      </c>
      <c r="N13" s="31">
        <v>0.503</v>
      </c>
      <c r="O13" s="32">
        <f t="shared" ref="O13:AE13" si="1">SUM(O6:O7)</f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83.333333333333329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42</v>
      </c>
      <c r="Q16" s="13"/>
      <c r="R16" s="13"/>
      <c r="S16" s="13"/>
      <c r="T16" s="64"/>
      <c r="U16" s="64"/>
      <c r="V16" s="64"/>
      <c r="W16" s="64"/>
      <c r="X16" s="64"/>
      <c r="Y16" s="13"/>
      <c r="Z16" s="13"/>
      <c r="AA16" s="13"/>
      <c r="AB16" s="12"/>
      <c r="AC16" s="13"/>
      <c r="AD16" s="13"/>
      <c r="AE16" s="13"/>
      <c r="AF16" s="65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1" t="s">
        <v>17</v>
      </c>
      <c r="C17" s="13"/>
      <c r="D17" s="42"/>
      <c r="E17" s="27">
        <f>PRODUCT(E13)</f>
        <v>40</v>
      </c>
      <c r="F17" s="27">
        <f>PRODUCT(F13)</f>
        <v>3</v>
      </c>
      <c r="G17" s="27">
        <f>PRODUCT(G13)</f>
        <v>29</v>
      </c>
      <c r="H17" s="27">
        <f>PRODUCT(H13)</f>
        <v>12</v>
      </c>
      <c r="I17" s="27">
        <f>PRODUCT(I13)</f>
        <v>110</v>
      </c>
      <c r="J17" s="1"/>
      <c r="K17" s="43">
        <f>PRODUCT((F17+G17)/E17)</f>
        <v>0.8</v>
      </c>
      <c r="L17" s="43">
        <f>PRODUCT(H17/E17)</f>
        <v>0.3</v>
      </c>
      <c r="M17" s="43">
        <f>PRODUCT(I17/E17)</f>
        <v>2.75</v>
      </c>
      <c r="N17" s="30">
        <f>PRODUCT(N13)</f>
        <v>0.503</v>
      </c>
      <c r="O17" s="25">
        <f>PRODUCT(O13)</f>
        <v>0</v>
      </c>
      <c r="P17" s="66" t="s">
        <v>43</v>
      </c>
      <c r="Q17" s="67"/>
      <c r="R17" s="67"/>
      <c r="S17" s="68" t="s">
        <v>49</v>
      </c>
      <c r="T17" s="68"/>
      <c r="U17" s="68"/>
      <c r="V17" s="68"/>
      <c r="W17" s="68"/>
      <c r="X17" s="68"/>
      <c r="Y17" s="68"/>
      <c r="Z17" s="68"/>
      <c r="AA17" s="68"/>
      <c r="AB17" s="69"/>
      <c r="AC17" s="68"/>
      <c r="AD17" s="70" t="s">
        <v>44</v>
      </c>
      <c r="AE17" s="70"/>
      <c r="AF17" s="71" t="s">
        <v>45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2" t="s">
        <v>46</v>
      </c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5"/>
      <c r="AC18" s="74"/>
      <c r="AD18" s="76"/>
      <c r="AE18" s="76"/>
      <c r="AF18" s="77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2" t="s">
        <v>47</v>
      </c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5"/>
      <c r="AC19" s="74"/>
      <c r="AD19" s="76"/>
      <c r="AE19" s="76"/>
      <c r="AF19" s="77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52" t="s">
        <v>20</v>
      </c>
      <c r="C20" s="53"/>
      <c r="D20" s="54"/>
      <c r="E20" s="19">
        <f>SUM(E17:E19)</f>
        <v>40</v>
      </c>
      <c r="F20" s="19">
        <f>SUM(F17:F19)</f>
        <v>3</v>
      </c>
      <c r="G20" s="19">
        <f>SUM(G17:G19)</f>
        <v>29</v>
      </c>
      <c r="H20" s="19">
        <f>SUM(H17:H19)</f>
        <v>12</v>
      </c>
      <c r="I20" s="19">
        <f>SUM(I17:I19)</f>
        <v>110</v>
      </c>
      <c r="J20" s="1"/>
      <c r="K20" s="55">
        <f>PRODUCT((F20+G20)/E20)</f>
        <v>0.8</v>
      </c>
      <c r="L20" s="55">
        <f>PRODUCT(H20/E20)</f>
        <v>0.3</v>
      </c>
      <c r="M20" s="55">
        <f>PRODUCT(I20/E20)</f>
        <v>2.75</v>
      </c>
      <c r="N20" s="31">
        <v>0.503</v>
      </c>
      <c r="O20" s="25">
        <f>SUM(O17:O19)</f>
        <v>0</v>
      </c>
      <c r="P20" s="78" t="s">
        <v>48</v>
      </c>
      <c r="Q20" s="79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1"/>
      <c r="AC20" s="80"/>
      <c r="AD20" s="82"/>
      <c r="AE20" s="82"/>
      <c r="AF20" s="83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" t="s">
        <v>34</v>
      </c>
      <c r="C22" s="1"/>
      <c r="D22" s="63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/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2019-01-24T11:20:44Z</dcterms:modified>
</cp:coreProperties>
</file>